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1F7230E-0E70-4E58-B05C-4D533FAF535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3" i="1" l="1"/>
  <c r="H223" i="1"/>
  <c r="G195" i="1"/>
  <c r="G196" i="1" s="1"/>
  <c r="I71" i="1"/>
  <c r="I223" i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6" i="1"/>
  <c r="L177" i="1" s="1"/>
  <c r="L157" i="1"/>
  <c r="L158" i="1" s="1"/>
  <c r="L138" i="1"/>
  <c r="L139" i="1" s="1"/>
  <c r="L119" i="1"/>
  <c r="L120" i="1" s="1"/>
  <c r="L100" i="1"/>
  <c r="L101" i="1" s="1"/>
  <c r="L81" i="1"/>
  <c r="L82" i="1" s="1"/>
  <c r="L62" i="1"/>
  <c r="L63" i="1" s="1"/>
  <c r="L43" i="1"/>
  <c r="L44" i="1" s="1"/>
  <c r="L23" i="1"/>
  <c r="L24" i="1" s="1"/>
  <c r="J233" i="1"/>
  <c r="J234" i="1" s="1"/>
  <c r="J214" i="1"/>
  <c r="J215" i="1"/>
  <c r="J195" i="1"/>
  <c r="J196" i="1" s="1"/>
  <c r="J176" i="1"/>
  <c r="J177" i="1"/>
  <c r="J157" i="1"/>
  <c r="J138" i="1"/>
  <c r="J139" i="1" s="1"/>
  <c r="J119" i="1"/>
  <c r="J120" i="1"/>
  <c r="J100" i="1"/>
  <c r="J101" i="1" s="1"/>
  <c r="J81" i="1"/>
  <c r="J62" i="1"/>
  <c r="J63" i="1" s="1"/>
  <c r="J43" i="1"/>
  <c r="J44" i="1" s="1"/>
  <c r="J23" i="1"/>
  <c r="J24" i="1" s="1"/>
  <c r="I233" i="1"/>
  <c r="I234" i="1"/>
  <c r="I214" i="1"/>
  <c r="I195" i="1"/>
  <c r="I196" i="1" s="1"/>
  <c r="I176" i="1"/>
  <c r="I177" i="1" s="1"/>
  <c r="I157" i="1"/>
  <c r="I158" i="1" s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96" i="1" s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 s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F196" i="1" s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<sst xmlns="http://schemas.openxmlformats.org/spreadsheetml/2006/main" count="326" uniqueCount="99">
  <si>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</si>
  <si>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</si>
  <si>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</si>
  <si>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</si>
  <si>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</si>
  <si>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</si>
  <si>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</si>
  <si>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</si>
  <si>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</si>
  <si>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</si>
  <si>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</si>
  <si>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</si>
  <si>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</si>
  <si>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</si>
  <si>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</si>
  <si>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</si>
  <si>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</si>
  <si>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</si>
  <si>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</si>
  <si>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</si>
  <si>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</si>
  <si>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</si>
  <si>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</si>
  <si>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</si>
  <si>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</si>
  <si>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</si>
  <si>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</si>
  <si>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</si>
  <si>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</si>
  <si>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</si>
  <si>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</si>
  <si>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</si>
  <si>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</si>
  <si>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</si>
  <si>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</si>
  <si>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</si>
  <si>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</si>
  <si>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</si>
  <si>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</si>
  <si>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</si>
  <si>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</si>
  <si>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</si>
  <si>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</si>
  <si>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</si>
  <si>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</si>
  <si>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</si>
  <si>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</si>
  <si>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</si>
  <si>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</si>
  <si>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</si>
  <si>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</si>
  <si>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</si>
  <si>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</si>
  <si>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</si>
  <si>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</si>
  <si>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</si>
  <si>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</si>
  <si>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</si>
  <si>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</si>
  <si>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</si>
  <si>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</si>
  <si>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</si>
  <si>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</si>
  <si>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</si>
  <si>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</si>
  <si>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</si>
  <si>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</si>
  <si>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</si>
  <si>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</si>
  <si>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</si>
  <si>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</si>
  <si>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</si>
  <si>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</si>
  <si>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</si>
  <si>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</si>
  <si>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</si>
  <si>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</si>
  <si>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</si>
  <si>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</si>
  <si>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</si>
  <si>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</si>
  <si>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</si>
  <si>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</si>
  <si>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</si>
  <si>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</si>
  <si>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</si>
  <si>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</si>
  <si>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</si>
  <si>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</si>
  <si>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</si>
  <si>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</si>
  <si>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</si>
  <si>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</si>
  <si>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</si>
  <si>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</si>
  <si>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Февраль</t>
  </si>
  <si>
    <t>МБОУ "Раифская СОШ ЗМР РТ"</t>
  </si>
  <si>
    <t>Директор школы</t>
  </si>
  <si>
    <t>З.З. Ягафарова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</si>
</sst>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0" t="s">
        <v>96</v>
      </c>
      <c r="D1" s="61"/>
      <c r="E1" s="61"/>
      <c r="F1" s="7" t="s">
        <v>14</v>
      </c>
      <c r="G1" s="6" t="s">
        <v>15</v>
      </c>
      <c r="H1" s="62" t="s">
        <v>97</v>
      </c>
      <c r="I1" s="62"/>
      <c r="J1" s="62"/>
      <c r="K1" s="62"/>
    </row>
    <row r="2" spans="1:12" ht="18.75" x14ac:dyDescent="0.2">
      <c r="A2" s="8" t="s">
        <v>89</v>
      </c>
      <c r="B2" s="6"/>
      <c r="C2" s="6"/>
      <c r="D2" s="5"/>
      <c r="E2" s="6"/>
      <c r="F2" s="6"/>
      <c r="G2" s="6" t="s">
        <v>16</v>
      </c>
      <c r="H2" s="62" t="s">
        <v>98</v>
      </c>
      <c r="I2" s="62"/>
      <c r="J2" s="62"/>
      <c r="K2" s="62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3</v>
      </c>
      <c r="I3" s="12" t="s">
        <v>95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5.0679999999999996</v>
      </c>
      <c r="I46" s="30">
        <v>35.905999999999999</v>
      </c>
      <c r="J46" s="30">
        <v>209</v>
      </c>
      <c r="K46" s="33" t="s">
        <v>59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17.896000000000001</v>
      </c>
      <c r="I52" s="40">
        <f t="shared" si="9"/>
        <v>82.649000000000001</v>
      </c>
      <c r="J52" s="40">
        <f t="shared" si="9"/>
        <v>550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17.896000000000001</v>
      </c>
      <c r="I63" s="48">
        <f t="shared" si="12"/>
        <v>82.649000000000001</v>
      </c>
      <c r="J63" s="48">
        <f t="shared" si="12"/>
        <v>550</v>
      </c>
      <c r="K63" s="48"/>
      <c r="L63" s="48">
        <f t="shared" ref="L63" si="13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190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2.6720000000000002</v>
      </c>
      <c r="H67" s="30">
        <v>0.376</v>
      </c>
      <c r="I67" s="30">
        <v>19.824000000000002</v>
      </c>
      <c r="J67" s="30">
        <v>96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20.192999999999998</v>
      </c>
      <c r="H71" s="40">
        <f t="shared" ref="H71" si="14">SUM(H64:H70)</f>
        <v>19.791</v>
      </c>
      <c r="I71" s="40">
        <f>SUM(I64:I70)</f>
        <v>81.293000000000006</v>
      </c>
      <c r="J71" s="40">
        <f t="shared" ref="J71" si="15">SUM(J64:J70)</f>
        <v>572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500</v>
      </c>
      <c r="G82" s="48">
        <f t="shared" ref="G82:J82" si="18">G71+G81</f>
        <v>20.192999999999998</v>
      </c>
      <c r="H82" s="48">
        <f t="shared" si="18"/>
        <v>19.791</v>
      </c>
      <c r="I82" s="48">
        <f t="shared" si="18"/>
        <v>81.293000000000006</v>
      </c>
      <c r="J82" s="48">
        <f t="shared" si="18"/>
        <v>572</v>
      </c>
      <c r="K82" s="48"/>
      <c r="L82" s="48">
        <f t="shared" ref="L82" si="19">L71+L81</f>
        <v>0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190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2.6720000000000002</v>
      </c>
      <c r="H143" s="30">
        <v>0.376</v>
      </c>
      <c r="I143" s="30">
        <v>19.824000000000002</v>
      </c>
      <c r="J143" s="30">
        <v>96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500</v>
      </c>
      <c r="G147" s="40">
        <f t="shared" ref="G147:J147" si="38">SUM(G140:G146)</f>
        <v>17.803000000000001</v>
      </c>
      <c r="H147" s="40">
        <f t="shared" si="38"/>
        <v>18.431000000000001</v>
      </c>
      <c r="I147" s="40">
        <f t="shared" si="38"/>
        <v>69.972999999999999</v>
      </c>
      <c r="J147" s="40">
        <f t="shared" si="38"/>
        <v>515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500</v>
      </c>
      <c r="G158" s="48">
        <f t="shared" ref="G158:J158" si="41">G147+G157</f>
        <v>17.803000000000001</v>
      </c>
      <c r="H158" s="48">
        <f t="shared" si="41"/>
        <v>18.431000000000001</v>
      </c>
      <c r="I158" s="48">
        <f t="shared" si="41"/>
        <v>69.972999999999999</v>
      </c>
      <c r="J158" s="48">
        <f t="shared" si="41"/>
        <v>515</v>
      </c>
      <c r="K158" s="48"/>
      <c r="L158" s="48">
        <f t="shared" ref="L158" si="42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5.0679999999999996</v>
      </c>
      <c r="I160" s="30">
        <v>35.905999999999999</v>
      </c>
      <c r="J160" s="30">
        <v>209</v>
      </c>
      <c r="K160" s="33" t="s">
        <v>84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17.829999999999998</v>
      </c>
      <c r="I166" s="40">
        <f t="shared" si="43"/>
        <v>79.921999999999997</v>
      </c>
      <c r="J166" s="40">
        <f t="shared" si="43"/>
        <v>559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17.829999999999998</v>
      </c>
      <c r="I177" s="48">
        <f t="shared" si="46"/>
        <v>79.921999999999997</v>
      </c>
      <c r="J177" s="48">
        <f t="shared" si="46"/>
        <v>559</v>
      </c>
      <c r="K177" s="48"/>
      <c r="L177" s="48">
        <f t="shared" ref="L177" si="47">L166+L176</f>
        <v>0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9">SUM(H186:H194)</f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>
        <f>F185+F195</f>
        <v>500</v>
      </c>
      <c r="G196" s="48">
        <f t="shared" ref="G196:J196" si="51">G185+G195</f>
        <v>18.408000000000001</v>
      </c>
      <c r="H196" s="48">
        <f t="shared" si="51"/>
        <v>19.718</v>
      </c>
      <c r="I196" s="48">
        <f t="shared" si="51"/>
        <v>73.852999999999994</v>
      </c>
      <c r="J196" s="48">
        <f t="shared" si="51"/>
        <v>549</v>
      </c>
      <c r="K196" s="48"/>
      <c r="L196" s="48">
        <f t="shared" ref="L196" si="52">L185+L195</f>
        <v>0</v>
      </c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3">SUM(G197:G203)</f>
        <v>18.218</v>
      </c>
      <c r="H204" s="40">
        <f t="shared" si="53"/>
        <v>18.207000000000001</v>
      </c>
      <c r="I204" s="40">
        <f t="shared" si="53"/>
        <v>79.085999999999999</v>
      </c>
      <c r="J204" s="40">
        <f t="shared" si="53"/>
        <v>559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4">SUM(G205:G213)</f>
        <v>0</v>
      </c>
      <c r="H214" s="40">
        <f t="shared" si="54"/>
        <v>0</v>
      </c>
      <c r="I214" s="40">
        <f t="shared" si="54"/>
        <v>0</v>
      </c>
      <c r="J214" s="40">
        <f t="shared" si="54"/>
        <v>0</v>
      </c>
      <c r="K214" s="41"/>
      <c r="L214" s="40">
        <f t="shared" ref="L214" si="55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6">G204+G214</f>
        <v>18.218</v>
      </c>
      <c r="H215" s="48">
        <f t="shared" si="56"/>
        <v>18.207000000000001</v>
      </c>
      <c r="I215" s="48">
        <f t="shared" si="56"/>
        <v>79.085999999999999</v>
      </c>
      <c r="J215" s="48">
        <f t="shared" si="56"/>
        <v>559</v>
      </c>
      <c r="K215" s="48"/>
      <c r="L215" s="48">
        <f t="shared" ref="L215" si="57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8.6999999999999993</v>
      </c>
      <c r="H216" s="24">
        <v>10.050000000000001</v>
      </c>
      <c r="I216" s="24">
        <v>4.4000000000000004</v>
      </c>
      <c r="J216" s="24">
        <v>143</v>
      </c>
      <c r="K216" s="25" t="s">
        <v>57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5.0679999999999996</v>
      </c>
      <c r="I217" s="30">
        <v>35.905999999999999</v>
      </c>
      <c r="J217" s="30">
        <v>209</v>
      </c>
      <c r="K217" s="33" t="s">
        <v>58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8">SUM(G216:G222)</f>
        <v>16.364999999999998</v>
      </c>
      <c r="H223" s="40">
        <f>SUM(H216:H222)</f>
        <v>15.493</v>
      </c>
      <c r="I223" s="40">
        <f t="shared" ref="I223" si="59">SUM(I216:I222)</f>
        <v>67.637999999999991</v>
      </c>
      <c r="J223" s="40">
        <f>SUM(J216:J222)</f>
        <v>477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60">SUM(G224:G232)</f>
        <v>0</v>
      </c>
      <c r="H233" s="40">
        <f t="shared" si="60"/>
        <v>0</v>
      </c>
      <c r="I233" s="40">
        <f t="shared" si="60"/>
        <v>0</v>
      </c>
      <c r="J233" s="40">
        <f t="shared" si="60"/>
        <v>0</v>
      </c>
      <c r="K233" s="41"/>
      <c r="L233" s="40">
        <f t="shared" ref="L233" si="61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2">G223+G233</f>
        <v>16.364999999999998</v>
      </c>
      <c r="H234" s="48">
        <f t="shared" si="62"/>
        <v>15.493</v>
      </c>
      <c r="I234" s="48">
        <f t="shared" si="62"/>
        <v>67.637999999999991</v>
      </c>
      <c r="J234" s="48">
        <f t="shared" si="62"/>
        <v>477</v>
      </c>
      <c r="K234" s="48"/>
      <c r="L234" s="48">
        <f t="shared" ref="L234" si="63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2024-10-28T10:36:22Z</cp:lastPrinted>
  <dcterms:created xsi:type="dcterms:W3CDTF">2022-05-16T14:23:56Z</dcterms:created>
  <dcterms:modified xsi:type="dcterms:W3CDTF">2025-02-18T18:31:02Z</dcterms:modified>
</cp:coreProperties>
</file>